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bserver\ПФО$\САДЫ\ОТЧЕТНОСТЬ\Отчет по ПД\2025\"/>
    </mc:Choice>
  </mc:AlternateContent>
  <bookViews>
    <workbookView xWindow="0" yWindow="0" windowWidth="28800" windowHeight="13125"/>
  </bookViews>
  <sheets>
    <sheet name="Лист1" sheetId="1" r:id="rId1"/>
  </sheets>
  <definedNames>
    <definedName name="Excel_BuiltIn_Print_Titles_12">(#REF!,#REF!)</definedName>
    <definedName name="ббббббббббббббббббб">(#REF!,#REF!)</definedName>
    <definedName name="бюбю">#REF!</definedName>
    <definedName name="ГБДОУ34">#REF!</definedName>
    <definedName name="ГБДОУ41">#REF!</definedName>
    <definedName name="ГБДОУ72">#REF!</definedName>
    <definedName name="ГБОУ">(#REF!,#REF!)</definedName>
    <definedName name="голд">#REF!</definedName>
    <definedName name="Д.с.17">#REF!</definedName>
    <definedName name="Д.с.№51">(#REF!,#REF!)</definedName>
    <definedName name="дет">#REF!</definedName>
    <definedName name="детсад70">#REF!</definedName>
    <definedName name="детсад№34">#REF!</definedName>
    <definedName name="дс27СГЗ17">(#REF!,#REF!)</definedName>
    <definedName name="ент">#REF!</definedName>
    <definedName name="ж">(#REF!,#REF!)</definedName>
    <definedName name="ждж">(#REF!,#REF!)</definedName>
    <definedName name="_xlnm.Print_Titles" localSheetId="0">Лист1!$3:$3</definedName>
    <definedName name="и">#REF!</definedName>
    <definedName name="иииииииииииииииииииии">#REF!</definedName>
    <definedName name="к">#REF!</definedName>
    <definedName name="кап">(#REF!,#REF!)</definedName>
    <definedName name="кк">#REF!</definedName>
    <definedName name="кн">#REF!</definedName>
    <definedName name="нен">#REF!</definedName>
    <definedName name="_xlnm.Print_Area" localSheetId="0">Лист1!$A$1:$E$35</definedName>
    <definedName name="ПД">(#REF!,#REF!)</definedName>
    <definedName name="про">(#REF!,#REF!)</definedName>
    <definedName name="с">#REF!</definedName>
    <definedName name="сад">(#REF!,#REF!)</definedName>
    <definedName name="сад34">(#REF!,#REF!)</definedName>
    <definedName name="тит">(#REF!,#REF!)</definedName>
    <definedName name="тльбдю">#REF!</definedName>
    <definedName name="тон">#REF!</definedName>
    <definedName name="ттт">(#REF!,#REF!)</definedName>
    <definedName name="ть">#REF!</definedName>
    <definedName name="хххх">#REF!</definedName>
    <definedName name="школа126">#REF!</definedName>
    <definedName name="ю">#REF!</definedName>
    <definedName name="ююююю">(#REF!,#REF!)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13" i="1"/>
  <c r="E14" i="1"/>
  <c r="C15" i="1"/>
  <c r="D15" i="1"/>
  <c r="B15" i="1"/>
  <c r="E17" i="1"/>
  <c r="C11" i="1" l="1"/>
  <c r="D11" i="1"/>
  <c r="B11" i="1"/>
  <c r="E16" i="1"/>
  <c r="E15" i="1" s="1"/>
  <c r="E12" i="1"/>
  <c r="E11" i="1" s="1"/>
  <c r="E5" i="1" l="1"/>
  <c r="E9" i="1"/>
  <c r="E29" i="1" l="1"/>
  <c r="C28" i="1"/>
  <c r="D28" i="1"/>
  <c r="B28" i="1"/>
  <c r="E30" i="1"/>
  <c r="E10" i="1"/>
  <c r="E28" i="1" l="1"/>
  <c r="D4" i="1" l="1"/>
  <c r="B4" i="1"/>
  <c r="E25" i="1"/>
  <c r="E27" i="1"/>
  <c r="B18" i="1"/>
  <c r="E21" i="1"/>
  <c r="E19" i="1"/>
  <c r="E24" i="1"/>
  <c r="E23" i="1"/>
  <c r="E22" i="1"/>
  <c r="E4" i="1" l="1"/>
  <c r="D46" i="1"/>
  <c r="B31" i="1"/>
  <c r="B46" i="1"/>
  <c r="H5" i="1"/>
  <c r="D40" i="1"/>
  <c r="F5" i="1"/>
  <c r="B40" i="1"/>
  <c r="E26" i="1"/>
  <c r="E20" i="1"/>
  <c r="D18" i="1"/>
  <c r="D31" i="1" s="1"/>
  <c r="C18" i="1"/>
  <c r="E18" i="1" l="1"/>
  <c r="E31" i="1" s="1"/>
  <c r="D38" i="1" l="1"/>
  <c r="B39" i="1"/>
  <c r="C4" i="1" l="1"/>
  <c r="C46" i="1" l="1"/>
  <c r="C47" i="1"/>
  <c r="C44" i="1"/>
  <c r="C31" i="1"/>
  <c r="C38" i="1" s="1"/>
  <c r="G5" i="1"/>
  <c r="C40" i="1"/>
  <c r="I5" i="1"/>
  <c r="E38" i="1"/>
</calcChain>
</file>

<file path=xl/sharedStrings.xml><?xml version="1.0" encoding="utf-8"?>
<sst xmlns="http://schemas.openxmlformats.org/spreadsheetml/2006/main" count="37" uniqueCount="36">
  <si>
    <t>Поступления от оказания услуг (выполнения работ), осуществляемых на платной основе, в том числе</t>
  </si>
  <si>
    <t>Поступления от родительской платы</t>
  </si>
  <si>
    <t>Поступления от иной приносящей доход деятельности</t>
  </si>
  <si>
    <t>Поступления от штрафов, пеней, иных сумм принудительного изъятия</t>
  </si>
  <si>
    <t>ИТОГО</t>
  </si>
  <si>
    <t>Выплата заработной платы и начисления на выплаты по оплате труда</t>
  </si>
  <si>
    <t xml:space="preserve">Гранты в форме субсидий, в том числе предоставляемые по результатам конкурсов, поступившие от оказания услуг (выполнения работ), осуществляемых на платной основе </t>
  </si>
  <si>
    <t>Обучение</t>
  </si>
  <si>
    <t>Поставка акустической системы</t>
  </si>
  <si>
    <t>Усилитель и матричный микшер</t>
  </si>
  <si>
    <t>Усилитель и акустическая система</t>
  </si>
  <si>
    <t>Оборудование и мебель для школьного радио</t>
  </si>
  <si>
    <t>Поставка интерактивной панели, камеры, пульта управления и рэкового шкафа</t>
  </si>
  <si>
    <t>Поставка оборудования для видеоконференцсвязи</t>
  </si>
  <si>
    <t>Поставка ноутбуков для мобильного класса</t>
  </si>
  <si>
    <t>Поставка электронных учебных изданий</t>
  </si>
  <si>
    <t>Организация питания ДО</t>
  </si>
  <si>
    <t>Поставка хозяйственных товаров</t>
  </si>
  <si>
    <t>Приобретение офисной бумаги</t>
  </si>
  <si>
    <t>Неустойка за нарушение договора</t>
  </si>
  <si>
    <t>тел. 576-16-45</t>
  </si>
  <si>
    <t>меняем</t>
  </si>
  <si>
    <t>Отчет о привлечении и расходовании дополнительных финансовых средств от приносящей доход деятельности, добровольных пожертвований и целевых взносов физических и (или) юридических лиц за 2025 год</t>
  </si>
  <si>
    <t>Остаток средств на 01.01.2025, руб.</t>
  </si>
  <si>
    <t>Поступило средств за 2025 год, руб.</t>
  </si>
  <si>
    <t xml:space="preserve">Израсходовано средств в 2025 году, руб. </t>
  </si>
  <si>
    <t>Остаток средств на 01.01.2026, руб.</t>
  </si>
  <si>
    <t xml:space="preserve">Плата за выбросы загрязняющих веществ в атмосферный воздух </t>
  </si>
  <si>
    <t>Пени</t>
  </si>
  <si>
    <t>Исполнитель: Найденкова А.И.</t>
  </si>
  <si>
    <t>Уплата пени за просрочку платежа по коммунальным услугам</t>
  </si>
  <si>
    <t>Мягкий инвентарь</t>
  </si>
  <si>
    <t>Поставка средств пожарной безопасности</t>
  </si>
  <si>
    <t>Поставка музыкальных инструментов</t>
  </si>
  <si>
    <t>Поставка кухонного инвентаря</t>
  </si>
  <si>
    <t>ГБДОУ детский сад №95 комбинированного вида Калининского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</si>
</sst>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2" fillId="0" borderId="0"/>
  </cellStyleXfs>
  <cellXfs count="3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/>
    <xf numFmtId="0" fontId="9" fillId="0" borderId="0" xfId="0" applyFont="1"/>
    <xf numFmtId="4" fontId="10" fillId="3" borderId="2" xfId="0" applyNumberFormat="1" applyFont="1" applyFill="1" applyBorder="1" applyAlignment="1">
      <alignment horizontal="right"/>
    </xf>
    <xf numFmtId="4" fontId="11" fillId="3" borderId="2" xfId="0" applyNumberFormat="1" applyFont="1" applyFill="1" applyBorder="1" applyAlignment="1">
      <alignment horizontal="right"/>
    </xf>
    <xf numFmtId="4" fontId="5" fillId="0" borderId="0" xfId="4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5">
    <cellStyle name="Обычный" xfId="0" builtinId="0"/>
    <cellStyle name="Обычный 2 2" xfId="2"/>
    <cellStyle name="Обычный 5 2" xfId="3"/>
    <cellStyle name="Обычный_Карт.ГДОУ 2011г." xfId="4"/>
    <cellStyle name="Обычный_Лист1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zoomScaleSheetLayoutView="90" workbookViewId="0">
      <selection activeCell="B56" sqref="B56"/>
    </sheetView>
  </sheetViews>
  <sheetFormatPr defaultRowHeight="12.75" x14ac:dyDescent="0.2"/>
  <cols>
    <col min="1" max="1" width="43.7109375" style="6" customWidth="1"/>
    <col min="2" max="2" width="17.42578125" style="6" customWidth="1"/>
    <col min="3" max="3" width="14.85546875" style="6" customWidth="1"/>
    <col min="4" max="4" width="17.85546875" style="6" customWidth="1"/>
    <col min="5" max="5" width="15.85546875" style="6" customWidth="1"/>
    <col min="6" max="6" width="16.28515625" style="12" customWidth="1"/>
    <col min="7" max="7" width="11.7109375" style="1" bestFit="1" customWidth="1"/>
    <col min="8" max="8" width="10.28515625" style="1" customWidth="1"/>
    <col min="9" max="9" width="12.28515625" style="1" customWidth="1"/>
    <col min="10" max="16384" width="9.140625" style="1"/>
  </cols>
  <sheetData>
    <row r="1" spans="1:9" ht="30.75" customHeight="1" x14ac:dyDescent="0.2">
      <c r="A1" s="32" t="s">
        <v>22</v>
      </c>
      <c r="B1" s="32"/>
      <c r="C1" s="32"/>
      <c r="D1" s="32"/>
      <c r="E1" s="32"/>
      <c r="G1" s="20"/>
    </row>
    <row r="2" spans="1:9" x14ac:dyDescent="0.2">
      <c r="A2" s="33" t="s">
        <v>35</v>
      </c>
      <c r="B2" s="33"/>
      <c r="C2" s="33"/>
      <c r="D2" s="33"/>
      <c r="E2" s="33"/>
    </row>
    <row r="3" spans="1:9" ht="38.25" x14ac:dyDescent="0.2">
      <c r="A3" s="7"/>
      <c r="B3" s="2" t="s">
        <v>23</v>
      </c>
      <c r="C3" s="2" t="s">
        <v>24</v>
      </c>
      <c r="D3" s="2" t="s">
        <v>25</v>
      </c>
      <c r="E3" s="2" t="s">
        <v>26</v>
      </c>
      <c r="F3" s="13"/>
      <c r="G3" s="3"/>
      <c r="H3" s="3"/>
    </row>
    <row r="4" spans="1:9" ht="38.25" x14ac:dyDescent="0.2">
      <c r="A4" s="4" t="s">
        <v>0</v>
      </c>
      <c r="B4" s="30">
        <f>SUM(B5:B10)</f>
        <v>888.61</v>
      </c>
      <c r="C4" s="30">
        <f>SUM(C5:C10)</f>
        <v>0</v>
      </c>
      <c r="D4" s="30">
        <f>SUM(D5:D10)</f>
        <v>887.61</v>
      </c>
      <c r="E4" s="30">
        <f>SUM(E5:E10)</f>
        <v>1</v>
      </c>
      <c r="F4" s="24">
        <v>1605597.36</v>
      </c>
      <c r="G4" s="24">
        <v>5184101.76</v>
      </c>
      <c r="H4" s="24">
        <v>4295249.9199999999</v>
      </c>
      <c r="I4" s="24">
        <v>2494449.2000000002</v>
      </c>
    </row>
    <row r="5" spans="1:9" ht="25.5" hidden="1" x14ac:dyDescent="0.2">
      <c r="A5" s="5" t="s">
        <v>5</v>
      </c>
      <c r="B5" s="31"/>
      <c r="C5" s="31"/>
      <c r="D5" s="31"/>
      <c r="E5" s="31">
        <f>B5+C5-D5</f>
        <v>0</v>
      </c>
      <c r="F5" s="24">
        <f>B4-F4</f>
        <v>-1604708.75</v>
      </c>
      <c r="G5" s="24">
        <f>C4-G4</f>
        <v>-5184101.76</v>
      </c>
      <c r="H5" s="24">
        <f>D4-H4</f>
        <v>-4294362.3099999996</v>
      </c>
      <c r="I5" s="24">
        <f>E4-I4</f>
        <v>-2494448.2000000002</v>
      </c>
    </row>
    <row r="6" spans="1:9" hidden="1" x14ac:dyDescent="0.2">
      <c r="A6" s="5" t="s">
        <v>32</v>
      </c>
      <c r="B6" s="31"/>
      <c r="C6" s="31"/>
      <c r="D6" s="31"/>
      <c r="E6" s="31">
        <f t="shared" ref="E6:E8" si="0">B6+C6-D6</f>
        <v>0</v>
      </c>
      <c r="F6" s="25"/>
      <c r="G6" s="24"/>
      <c r="H6" s="25"/>
      <c r="I6" s="25"/>
    </row>
    <row r="7" spans="1:9" hidden="1" x14ac:dyDescent="0.2">
      <c r="A7" s="5" t="s">
        <v>33</v>
      </c>
      <c r="B7" s="31"/>
      <c r="C7" s="31"/>
      <c r="D7" s="31"/>
      <c r="E7" s="31">
        <f t="shared" si="0"/>
        <v>0</v>
      </c>
    </row>
    <row r="8" spans="1:9" hidden="1" x14ac:dyDescent="0.2">
      <c r="A8" s="5" t="s">
        <v>28</v>
      </c>
      <c r="B8" s="31"/>
      <c r="C8" s="31"/>
      <c r="D8" s="31"/>
      <c r="E8" s="31">
        <f t="shared" si="0"/>
        <v>0</v>
      </c>
    </row>
    <row r="9" spans="1:9" hidden="1" x14ac:dyDescent="0.2">
      <c r="A9" s="5" t="s">
        <v>34</v>
      </c>
      <c r="B9" s="31"/>
      <c r="C9" s="31"/>
      <c r="D9" s="31"/>
      <c r="E9" s="31">
        <f>B9+C9-D9</f>
        <v>0</v>
      </c>
    </row>
    <row r="10" spans="1:9" x14ac:dyDescent="0.2">
      <c r="A10" s="5" t="s">
        <v>17</v>
      </c>
      <c r="B10" s="31">
        <v>888.61</v>
      </c>
      <c r="C10" s="31">
        <v>0</v>
      </c>
      <c r="D10" s="31">
        <v>887.61</v>
      </c>
      <c r="E10" s="31">
        <f t="shared" ref="E10:E17" si="1">B10+C10-D10</f>
        <v>1</v>
      </c>
      <c r="F10" s="14"/>
    </row>
    <row r="11" spans="1:9" hidden="1" x14ac:dyDescent="0.2">
      <c r="A11" s="4" t="s">
        <v>1</v>
      </c>
      <c r="B11" s="19">
        <f>SUM(B12:B14)</f>
        <v>0</v>
      </c>
      <c r="C11" s="19">
        <f t="shared" ref="C11:D11" si="2">SUM(C12:C14)</f>
        <v>0</v>
      </c>
      <c r="D11" s="19">
        <f t="shared" si="2"/>
        <v>0</v>
      </c>
      <c r="E11" s="19">
        <f>SUM(E12:E14)</f>
        <v>0</v>
      </c>
      <c r="G11" s="10"/>
    </row>
    <row r="12" spans="1:9" hidden="1" x14ac:dyDescent="0.2">
      <c r="A12" s="5" t="s">
        <v>16</v>
      </c>
      <c r="B12" s="18"/>
      <c r="C12" s="18"/>
      <c r="D12" s="18"/>
      <c r="E12" s="31">
        <f t="shared" si="1"/>
        <v>0</v>
      </c>
    </row>
    <row r="13" spans="1:9" hidden="1" x14ac:dyDescent="0.2">
      <c r="A13" s="5" t="s">
        <v>31</v>
      </c>
      <c r="B13" s="31"/>
      <c r="C13" s="31"/>
      <c r="D13" s="31"/>
      <c r="E13" s="31">
        <f t="shared" si="1"/>
        <v>0</v>
      </c>
    </row>
    <row r="14" spans="1:9" hidden="1" x14ac:dyDescent="0.2">
      <c r="A14" s="5" t="s">
        <v>17</v>
      </c>
      <c r="B14" s="31"/>
      <c r="C14" s="31"/>
      <c r="D14" s="31"/>
      <c r="E14" s="31">
        <f t="shared" si="1"/>
        <v>0</v>
      </c>
      <c r="F14" s="14"/>
    </row>
    <row r="15" spans="1:9" ht="25.5" x14ac:dyDescent="0.2">
      <c r="A15" s="4" t="s">
        <v>2</v>
      </c>
      <c r="B15" s="19">
        <f>B16+B17</f>
        <v>7880.62</v>
      </c>
      <c r="C15" s="19">
        <f t="shared" ref="C15:E15" si="3">C16+C17</f>
        <v>0</v>
      </c>
      <c r="D15" s="19">
        <f t="shared" si="3"/>
        <v>6536.36</v>
      </c>
      <c r="E15" s="19">
        <f t="shared" si="3"/>
        <v>1344.2600000000002</v>
      </c>
      <c r="F15" s="14"/>
      <c r="G15" s="10"/>
    </row>
    <row r="16" spans="1:9" ht="25.5" x14ac:dyDescent="0.2">
      <c r="A16" s="5" t="s">
        <v>30</v>
      </c>
      <c r="B16" s="18">
        <v>7880.43</v>
      </c>
      <c r="C16" s="18">
        <v>0</v>
      </c>
      <c r="D16" s="18">
        <v>6536.17</v>
      </c>
      <c r="E16" s="31">
        <f t="shared" si="1"/>
        <v>1344.2600000000002</v>
      </c>
    </row>
    <row r="17" spans="1:7" ht="25.5" x14ac:dyDescent="0.2">
      <c r="A17" s="5" t="s">
        <v>27</v>
      </c>
      <c r="B17" s="31">
        <v>0.19</v>
      </c>
      <c r="C17" s="31">
        <v>0</v>
      </c>
      <c r="D17" s="31">
        <v>0.19</v>
      </c>
      <c r="E17" s="31">
        <f t="shared" si="1"/>
        <v>0</v>
      </c>
    </row>
    <row r="18" spans="1:7" ht="51" hidden="1" x14ac:dyDescent="0.2">
      <c r="A18" s="4" t="s">
        <v>6</v>
      </c>
      <c r="B18" s="15">
        <f>SUM(B19:B27)</f>
        <v>0</v>
      </c>
      <c r="C18" s="15">
        <f>SUM(C19:C27)</f>
        <v>0</v>
      </c>
      <c r="D18" s="15">
        <f t="shared" ref="D18:E18" si="4">SUM(D19:D27)</f>
        <v>0</v>
      </c>
      <c r="E18" s="15">
        <f t="shared" si="4"/>
        <v>0</v>
      </c>
    </row>
    <row r="19" spans="1:7" hidden="1" x14ac:dyDescent="0.2">
      <c r="A19" s="5" t="s">
        <v>7</v>
      </c>
      <c r="B19" s="16"/>
      <c r="C19" s="16"/>
      <c r="D19" s="16"/>
      <c r="E19" s="16">
        <f t="shared" ref="E19:E21" si="5">B19+C19-D19</f>
        <v>0</v>
      </c>
    </row>
    <row r="20" spans="1:7" hidden="1" x14ac:dyDescent="0.2">
      <c r="A20" s="5" t="s">
        <v>8</v>
      </c>
      <c r="B20" s="16"/>
      <c r="C20" s="16"/>
      <c r="D20" s="16"/>
      <c r="E20" s="16">
        <f t="shared" si="5"/>
        <v>0</v>
      </c>
    </row>
    <row r="21" spans="1:7" hidden="1" x14ac:dyDescent="0.2">
      <c r="A21" s="8" t="s">
        <v>9</v>
      </c>
      <c r="B21" s="16"/>
      <c r="C21" s="17"/>
      <c r="D21" s="17"/>
      <c r="E21" s="16">
        <f t="shared" si="5"/>
        <v>0</v>
      </c>
    </row>
    <row r="22" spans="1:7" hidden="1" x14ac:dyDescent="0.2">
      <c r="A22" s="8" t="s">
        <v>10</v>
      </c>
      <c r="B22" s="16"/>
      <c r="C22" s="17"/>
      <c r="D22" s="17"/>
      <c r="E22" s="16">
        <f t="shared" ref="E22" si="6">B22+C22-D22</f>
        <v>0</v>
      </c>
    </row>
    <row r="23" spans="1:7" hidden="1" x14ac:dyDescent="0.2">
      <c r="A23" s="8" t="s">
        <v>11</v>
      </c>
      <c r="B23" s="16"/>
      <c r="C23" s="17"/>
      <c r="D23" s="17"/>
      <c r="E23" s="16">
        <f t="shared" ref="E23:E27" si="7">B23+C23-D23</f>
        <v>0</v>
      </c>
    </row>
    <row r="24" spans="1:7" ht="25.5" hidden="1" x14ac:dyDescent="0.2">
      <c r="A24" s="8" t="s">
        <v>12</v>
      </c>
      <c r="B24" s="16"/>
      <c r="C24" s="17"/>
      <c r="D24" s="17"/>
      <c r="E24" s="16">
        <f t="shared" si="7"/>
        <v>0</v>
      </c>
    </row>
    <row r="25" spans="1:7" hidden="1" x14ac:dyDescent="0.2">
      <c r="A25" s="8" t="s">
        <v>13</v>
      </c>
      <c r="B25" s="16"/>
      <c r="C25" s="17"/>
      <c r="D25" s="17"/>
      <c r="E25" s="16">
        <f t="shared" si="7"/>
        <v>0</v>
      </c>
    </row>
    <row r="26" spans="1:7" hidden="1" x14ac:dyDescent="0.2">
      <c r="A26" s="8" t="s">
        <v>14</v>
      </c>
      <c r="B26" s="16"/>
      <c r="C26" s="17"/>
      <c r="D26" s="17"/>
      <c r="E26" s="16">
        <f t="shared" si="7"/>
        <v>0</v>
      </c>
    </row>
    <row r="27" spans="1:7" hidden="1" x14ac:dyDescent="0.2">
      <c r="A27" s="8" t="s">
        <v>15</v>
      </c>
      <c r="B27" s="16"/>
      <c r="C27" s="17"/>
      <c r="D27" s="17"/>
      <c r="E27" s="16">
        <f t="shared" si="7"/>
        <v>0</v>
      </c>
    </row>
    <row r="28" spans="1:7" ht="25.5" hidden="1" x14ac:dyDescent="0.2">
      <c r="A28" s="4" t="s">
        <v>3</v>
      </c>
      <c r="B28" s="19">
        <f>B30+B29</f>
        <v>0</v>
      </c>
      <c r="C28" s="19">
        <f t="shared" ref="C28:E28" si="8">C30+C29</f>
        <v>0</v>
      </c>
      <c r="D28" s="19">
        <f t="shared" si="8"/>
        <v>0</v>
      </c>
      <c r="E28" s="19">
        <f t="shared" si="8"/>
        <v>0</v>
      </c>
      <c r="F28" s="14"/>
      <c r="G28" s="10"/>
    </row>
    <row r="29" spans="1:7" hidden="1" x14ac:dyDescent="0.2">
      <c r="A29" s="5" t="s">
        <v>19</v>
      </c>
      <c r="B29" s="18"/>
      <c r="C29" s="18"/>
      <c r="D29" s="18"/>
      <c r="E29" s="18">
        <f t="shared" ref="E29:E30" si="9">B29+C29-D29</f>
        <v>0</v>
      </c>
      <c r="F29" s="14"/>
      <c r="G29" s="10"/>
    </row>
    <row r="30" spans="1:7" hidden="1" x14ac:dyDescent="0.2">
      <c r="A30" s="5" t="s">
        <v>18</v>
      </c>
      <c r="B30" s="18"/>
      <c r="C30" s="18"/>
      <c r="D30" s="18"/>
      <c r="E30" s="18">
        <f t="shared" si="9"/>
        <v>0</v>
      </c>
    </row>
    <row r="31" spans="1:7" x14ac:dyDescent="0.2">
      <c r="A31" s="4" t="s">
        <v>4</v>
      </c>
      <c r="B31" s="19">
        <f>B28+B15+B11+B4+B18</f>
        <v>8769.23</v>
      </c>
      <c r="C31" s="19">
        <f t="shared" ref="C31:E31" si="10">C28+C15+C11+C4+C18</f>
        <v>0</v>
      </c>
      <c r="D31" s="19">
        <f t="shared" si="10"/>
        <v>7423.9699999999993</v>
      </c>
      <c r="E31" s="19">
        <f t="shared" si="10"/>
        <v>1345.2600000000002</v>
      </c>
    </row>
    <row r="32" spans="1:7" x14ac:dyDescent="0.2">
      <c r="A32" s="9"/>
    </row>
    <row r="33" spans="1:5" x14ac:dyDescent="0.2">
      <c r="A33" s="9"/>
    </row>
    <row r="34" spans="1:5" x14ac:dyDescent="0.2">
      <c r="A34" s="11" t="s">
        <v>29</v>
      </c>
    </row>
    <row r="35" spans="1:5" x14ac:dyDescent="0.2">
      <c r="A35" s="11" t="s">
        <v>20</v>
      </c>
    </row>
    <row r="36" spans="1:5" hidden="1" x14ac:dyDescent="0.2">
      <c r="A36" s="9"/>
      <c r="C36" s="6">
        <v>774650</v>
      </c>
    </row>
    <row r="37" spans="1:5" hidden="1" x14ac:dyDescent="0.2">
      <c r="A37" s="21" t="s">
        <v>21</v>
      </c>
      <c r="B37" s="26">
        <v>721130.6</v>
      </c>
      <c r="C37" s="27">
        <v>384197.95999999996</v>
      </c>
      <c r="D37" s="28">
        <v>680645.28</v>
      </c>
      <c r="E37" s="22">
        <v>2468358.75</v>
      </c>
    </row>
    <row r="38" spans="1:5" hidden="1" x14ac:dyDescent="0.2">
      <c r="A38" s="23"/>
      <c r="B38" s="22"/>
      <c r="C38" s="22">
        <f t="shared" ref="C38:E38" si="11">C37-C31</f>
        <v>384197.95999999996</v>
      </c>
      <c r="D38" s="22">
        <f t="shared" si="11"/>
        <v>673221.31</v>
      </c>
      <c r="E38" s="22">
        <f t="shared" si="11"/>
        <v>2467013.4900000002</v>
      </c>
    </row>
    <row r="39" spans="1:5" hidden="1" x14ac:dyDescent="0.2">
      <c r="A39" s="23"/>
      <c r="B39" s="22">
        <f>B37-B31</f>
        <v>712361.37</v>
      </c>
      <c r="C39" s="22"/>
      <c r="D39" s="22"/>
      <c r="E39" s="22"/>
    </row>
    <row r="40" spans="1:5" hidden="1" x14ac:dyDescent="0.2">
      <c r="A40" s="9"/>
      <c r="B40" s="29">
        <f>B37-B4</f>
        <v>720241.99</v>
      </c>
      <c r="C40" s="29">
        <f>C37-C4</f>
        <v>384197.95999999996</v>
      </c>
      <c r="D40" s="29">
        <f>D37-D4</f>
        <v>679757.67</v>
      </c>
      <c r="E40" s="29"/>
    </row>
    <row r="41" spans="1:5" hidden="1" x14ac:dyDescent="0.2"/>
    <row r="42" spans="1:5" hidden="1" x14ac:dyDescent="0.2">
      <c r="B42" s="6">
        <v>721130.6</v>
      </c>
      <c r="C42" s="6">
        <v>384197.962</v>
      </c>
      <c r="D42" s="6">
        <v>680645.28</v>
      </c>
    </row>
    <row r="43" spans="1:5" hidden="1" x14ac:dyDescent="0.2"/>
    <row r="44" spans="1:5" hidden="1" x14ac:dyDescent="0.2">
      <c r="C44" s="29">
        <f>C42-C4</f>
        <v>384197.962</v>
      </c>
    </row>
    <row r="45" spans="1:5" hidden="1" x14ac:dyDescent="0.2">
      <c r="B45" s="6">
        <v>519770.95</v>
      </c>
      <c r="C45" s="6">
        <v>1080000</v>
      </c>
      <c r="D45" s="6">
        <v>608289.37</v>
      </c>
    </row>
    <row r="46" spans="1:5" hidden="1" x14ac:dyDescent="0.2">
      <c r="B46" s="29">
        <f>B45-B4</f>
        <v>518882.34</v>
      </c>
      <c r="C46" s="29">
        <f t="shared" ref="C46:D46" si="12">C45-C4</f>
        <v>1080000</v>
      </c>
      <c r="D46" s="29">
        <f t="shared" si="12"/>
        <v>607401.76</v>
      </c>
    </row>
    <row r="47" spans="1:5" hidden="1" x14ac:dyDescent="0.2">
      <c r="C47" s="29">
        <f>C36-C4</f>
        <v>774650</v>
      </c>
    </row>
    <row r="48" spans="1:5" hidden="1" x14ac:dyDescent="0.2"/>
    <row r="49" hidden="1" x14ac:dyDescent="0.2"/>
  </sheetData>
  <mergeCells count="2">
    <mergeCell ref="A1:E1"/>
    <mergeCell ref="A2:E2"/>
  </mergeCells>
  <pageMargins left="0.11811023622047245" right="0.11811023622047245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Л.А.</dc:creator>
  <cp:lastModifiedBy>Алёна Ивановна Найденкова</cp:lastModifiedBy>
  <cp:lastPrinted>2021-05-17T13:58:31Z</cp:lastPrinted>
  <dcterms:created xsi:type="dcterms:W3CDTF">2021-05-17T13:55:39Z</dcterms:created>
  <dcterms:modified xsi:type="dcterms:W3CDTF">2026-03-02T13:54:05Z</dcterms:modified>
</cp:coreProperties>
</file>